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92" yWindow="60" windowWidth="12792" windowHeight="13680" tabRatio="734" activeTab="0"/>
  </bookViews>
  <sheets>
    <sheet name="Riepilogo Regione" sheetId="1" r:id="rId1"/>
    <sheet name="Foglio1" sheetId="2" r:id="rId2"/>
  </sheets>
  <definedNames>
    <definedName name="_xlnm.Print_Area" localSheetId="0">'Riepilogo Regione'!$E$1:$K$20</definedName>
  </definedNames>
  <calcPr fullCalcOnLoad="1"/>
</workbook>
</file>

<file path=xl/sharedStrings.xml><?xml version="1.0" encoding="utf-8"?>
<sst xmlns="http://schemas.openxmlformats.org/spreadsheetml/2006/main" count="101" uniqueCount="52">
  <si>
    <t>Beneficiario</t>
  </si>
  <si>
    <t>Contributo integrativo regionale</t>
  </si>
  <si>
    <t>% Contributo integrativo regionale</t>
  </si>
  <si>
    <t>MULTIREGIONALI</t>
  </si>
  <si>
    <t>-</t>
  </si>
  <si>
    <t xml:space="preserve">Contributo comunitario
concesso </t>
  </si>
  <si>
    <t>% Contributo comunitario</t>
  </si>
  <si>
    <t>DA SPENDERE</t>
  </si>
  <si>
    <t>SPESI</t>
  </si>
  <si>
    <t>Quanto hanno speso le Regioni</t>
  </si>
  <si>
    <t>CON MULTIREG.</t>
  </si>
  <si>
    <t>Costo progetto (spesa ammessa a contributo)</t>
  </si>
  <si>
    <t>Ripartizione contributo comunitario</t>
  </si>
  <si>
    <t>Beneficiario 1</t>
  </si>
  <si>
    <t>Beneficiario 2</t>
  </si>
  <si>
    <t>durata (anni)</t>
  </si>
  <si>
    <t>Beneficiario 3 …</t>
  </si>
  <si>
    <t>25% Mipaaf, 9% Regione A (CAPOFILA), 5% Regione B, 6% Regione C, 5% Regione D</t>
  </si>
  <si>
    <t>Beneficiario 2 …</t>
  </si>
  <si>
    <t>25% Mipaaf, 12,5% Regione X (CAPOFILA), 12,5% Regione Y</t>
  </si>
  <si>
    <t>RIEPILOGO PROGETTI APPROVATI REGIONE XXXXX</t>
  </si>
  <si>
    <t>RIEPILOGO PROGETTI APPROVATI REGIONE FRIULI VENEZIA GIULIA</t>
  </si>
  <si>
    <t>PROGETTI REGIONALI Annualità Corrente 2015/16</t>
  </si>
  <si>
    <t>COSTITUENDA ATS CON CAPOFILA BASTIANICH S.R.L. (20 aziende partecipanti)</t>
  </si>
  <si>
    <t>COSTITUENDA ATI CON CAPOFILA CCIAA DI UDINE  - AZIENDA SPECIALE IMPRESE E TERRITORIO –I.TER (50 aziende partecipanti)</t>
  </si>
  <si>
    <t>ATI CON CAPOFILA PITARS SNC DI PITTARO PAOLO E F.LLI SOCIETA’ AGRICOLA (4 aziende partecipanti)</t>
  </si>
  <si>
    <t>COSTITUENDA ATI CON CAPOFILA VITICOLTORI FRIULANI LA DELIZIA S.C.A. (7 aziende partecipanti)</t>
  </si>
  <si>
    <t>COSTITUENDA ATI CON CAPOFILA SOCIETA’ AGRICOLA LE MONDE S.R.L. (4 aziende partecipanti)</t>
  </si>
  <si>
    <t>GRUPPO VINICOLO FANTINEL S.P.A.</t>
  </si>
  <si>
    <t>D’ATTIMIS- MANIAGO MARCHIO’ ALBERTO</t>
  </si>
  <si>
    <t>TOTALE</t>
  </si>
  <si>
    <t>MULTIREGIONALI CON REGIONE FRIULI VENEZIA GIULIA CAPOFILA</t>
  </si>
  <si>
    <t xml:space="preserve">Costo progetto (spesa ammessa a contributo)  </t>
  </si>
  <si>
    <t>Contributo comunitario concesso</t>
  </si>
  <si>
    <t>ATI "LE FAMIGLIE DEL VINO NEL MONDO"</t>
  </si>
  <si>
    <t xml:space="preserve">% 17,345- Mipaaf euro 448.587,59-  2,500% Regione Friuli Venezia Giulia (CAPOFILA) pari a euro 64.658,11 - 4,167 % Regione Veneto pari a euro 107.763,53 - 2,896 % Regione Piemonte pari a euro 74.909,92 - 2,375% Regione Puglia pari a euro 61.425,21 - 2,750% Regione Sardegna pari a euro 71.123,93 - 3,000% Regione Umbria pari a euro 77.589,74  - </t>
  </si>
  <si>
    <t>ATI "BASCHI"</t>
  </si>
  <si>
    <t>% 17,345 MIPAAF euro 130.165,52- 7,895% Regione FVG per euro 59.249,39 - 9,65 % Regione Veneto per euro 72.420,09 - 7,455% Regione Toscana per euro 55.947,33</t>
  </si>
  <si>
    <t>CONSORZIO TUTELA VINI DI MONTEFALCO</t>
  </si>
  <si>
    <t>CASTEL RIO SOC AGR. SRL</t>
  </si>
  <si>
    <t>AZIENDA VINICOLA FALESCO SRL</t>
  </si>
  <si>
    <t>TERRE MARGARITELLI AZ. AGR. SRL</t>
  </si>
  <si>
    <t>AZIENDA AGRICOLA TABARRINI</t>
  </si>
  <si>
    <t>FARCHIONI OLII SPA</t>
  </si>
  <si>
    <t>IL COLLINO DI TODI</t>
  </si>
  <si>
    <t>ARNALDO CAPRAI SOC. AGR. SRL</t>
  </si>
  <si>
    <t>ATI TABACCA - CAPOFILA IL COLLINO DI TODI</t>
  </si>
  <si>
    <t>AZIENDA AGRUICOLA TABARRINI</t>
  </si>
  <si>
    <t>OCM VINO - MISURA PROMOZIONE - ANNUALITA' 2016/17</t>
  </si>
  <si>
    <t>Annualità Corrente 2016/17</t>
  </si>
  <si>
    <t>SECONDA ANNUALITA' BANDO 2015-16</t>
  </si>
  <si>
    <t>TERZA ANNUALITA' BANDO 2014-15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</si>
</sst>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i/>
      <sz val="8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8" fontId="42" fillId="0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8" fontId="42" fillId="0" borderId="10" xfId="0" applyNumberFormat="1" applyFont="1" applyFill="1" applyBorder="1" applyAlignment="1">
      <alignment horizontal="right" vertical="center"/>
    </xf>
    <xf numFmtId="8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0" fontId="42" fillId="0" borderId="10" xfId="48" applyNumberFormat="1" applyFont="1" applyFill="1" applyBorder="1" applyAlignment="1">
      <alignment horizontal="right" vertical="center" indent="1"/>
    </xf>
    <xf numFmtId="9" fontId="2" fillId="0" borderId="10" xfId="48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 wrapText="1"/>
    </xf>
    <xf numFmtId="44" fontId="43" fillId="0" borderId="10" xfId="59" applyFont="1" applyBorder="1" applyAlignment="1">
      <alignment/>
    </xf>
    <xf numFmtId="0" fontId="43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59" applyNumberFormat="1" applyFont="1" applyFill="1" applyBorder="1" applyAlignment="1">
      <alignment horizontal="center"/>
    </xf>
    <xf numFmtId="0" fontId="0" fillId="0" borderId="10" xfId="59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8" fontId="44" fillId="0" borderId="10" xfId="0" applyNumberFormat="1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164" fontId="0" fillId="0" borderId="10" xfId="59" applyNumberFormat="1" applyFon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9" fontId="2" fillId="0" borderId="11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59" applyNumberFormat="1" applyFont="1" applyFill="1" applyBorder="1" applyAlignment="1">
      <alignment horizontal="center" vertical="center"/>
    </xf>
    <xf numFmtId="8" fontId="42" fillId="0" borderId="0" xfId="0" applyNumberFormat="1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11" xfId="48" applyNumberFormat="1" applyFont="1" applyFill="1" applyBorder="1" applyAlignment="1">
      <alignment horizontal="center" vertical="center" wrapText="1"/>
    </xf>
    <xf numFmtId="0" fontId="2" fillId="0" borderId="12" xfId="48" applyNumberFormat="1" applyFont="1" applyFill="1" applyBorder="1" applyAlignment="1">
      <alignment horizontal="center" vertical="center" wrapText="1"/>
    </xf>
    <xf numFmtId="0" fontId="2" fillId="0" borderId="13" xfId="48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5" zoomScaleNormal="85" zoomScalePageLayoutView="0" workbookViewId="0" topLeftCell="D1">
      <pane ySplit="1" topLeftCell="A2" activePane="bottomLeft" state="frozen"/>
      <selection pane="topLeft" activeCell="D1" sqref="D1"/>
      <selection pane="bottomLeft" activeCell="E22" sqref="E22"/>
    </sheetView>
  </sheetViews>
  <sheetFormatPr defaultColWidth="8.8515625" defaultRowHeight="15"/>
  <cols>
    <col min="1" max="3" width="12.7109375" style="0" hidden="1" customWidth="1"/>
    <col min="4" max="4" width="3.00390625" style="0" customWidth="1"/>
    <col min="5" max="5" width="56.28125" style="9" customWidth="1"/>
    <col min="6" max="6" width="5.7109375" style="3" customWidth="1"/>
    <col min="7" max="8" width="17.140625" style="0" customWidth="1"/>
    <col min="9" max="9" width="14.7109375" style="3" customWidth="1"/>
    <col min="10" max="11" width="17.140625" style="0" customWidth="1"/>
    <col min="12" max="12" width="13.421875" style="1" customWidth="1"/>
    <col min="13" max="13" width="20.7109375" style="0" customWidth="1"/>
    <col min="14" max="14" width="15.28125" style="0" customWidth="1"/>
    <col min="15" max="15" width="14.00390625" style="0" customWidth="1"/>
    <col min="16" max="16" width="5.00390625" style="0" customWidth="1"/>
    <col min="17" max="17" width="20.8515625" style="0" bestFit="1" customWidth="1"/>
  </cols>
  <sheetData>
    <row r="1" spans="1:11" ht="30.75" customHeight="1">
      <c r="A1" s="36" t="s">
        <v>9</v>
      </c>
      <c r="B1" s="36"/>
      <c r="C1" s="37"/>
      <c r="E1" s="38" t="s">
        <v>48</v>
      </c>
      <c r="F1" s="39"/>
      <c r="G1" s="39"/>
      <c r="H1" s="39"/>
      <c r="I1" s="39"/>
      <c r="J1" s="39"/>
      <c r="K1" s="39"/>
    </row>
    <row r="2" spans="1:11" ht="21">
      <c r="A2" s="13">
        <v>7849899</v>
      </c>
      <c r="B2" s="14"/>
      <c r="C2" s="14"/>
      <c r="E2" s="40" t="s">
        <v>20</v>
      </c>
      <c r="F2" s="40"/>
      <c r="G2" s="40"/>
      <c r="H2" s="40"/>
      <c r="I2" s="40"/>
      <c r="J2" s="40"/>
      <c r="K2" s="40"/>
    </row>
    <row r="3" spans="1:12" ht="45" customHeight="1">
      <c r="A3" s="12" t="s">
        <v>7</v>
      </c>
      <c r="B3" s="12" t="s">
        <v>8</v>
      </c>
      <c r="C3" s="12" t="s">
        <v>10</v>
      </c>
      <c r="E3" s="2" t="s">
        <v>0</v>
      </c>
      <c r="F3" s="15" t="s">
        <v>15</v>
      </c>
      <c r="G3" s="2" t="s">
        <v>11</v>
      </c>
      <c r="H3" s="2" t="s">
        <v>5</v>
      </c>
      <c r="I3" s="2" t="s">
        <v>6</v>
      </c>
      <c r="J3" s="2" t="s">
        <v>1</v>
      </c>
      <c r="K3" s="2" t="s">
        <v>2</v>
      </c>
      <c r="L3"/>
    </row>
    <row r="4" spans="5:11" ht="14.25">
      <c r="E4" s="35" t="s">
        <v>49</v>
      </c>
      <c r="F4" s="35"/>
      <c r="G4" s="35"/>
      <c r="H4" s="35"/>
      <c r="I4" s="35"/>
      <c r="J4" s="35"/>
      <c r="K4" s="35"/>
    </row>
    <row r="5" spans="5:11" ht="14.25">
      <c r="E5" s="8" t="s">
        <v>13</v>
      </c>
      <c r="F5" s="16">
        <v>3</v>
      </c>
      <c r="G5" s="4">
        <v>100</v>
      </c>
      <c r="H5" s="4">
        <v>50</v>
      </c>
      <c r="I5" s="11">
        <f>H5/G5</f>
        <v>0.5</v>
      </c>
      <c r="J5" s="4">
        <v>30</v>
      </c>
      <c r="K5" s="10">
        <f>J5/G5</f>
        <v>0.3</v>
      </c>
    </row>
    <row r="6" spans="5:11" ht="14.25">
      <c r="E6" s="8" t="s">
        <v>14</v>
      </c>
      <c r="F6" s="16">
        <v>3</v>
      </c>
      <c r="G6" s="4">
        <v>200</v>
      </c>
      <c r="H6" s="4">
        <v>100</v>
      </c>
      <c r="I6" s="11">
        <f>H6/G6</f>
        <v>0.5</v>
      </c>
      <c r="J6" s="4">
        <v>60</v>
      </c>
      <c r="K6" s="10">
        <f>J6/G6</f>
        <v>0.3</v>
      </c>
    </row>
    <row r="7" spans="5:11" ht="14.25">
      <c r="E7" s="8" t="s">
        <v>16</v>
      </c>
      <c r="F7" s="16">
        <v>1</v>
      </c>
      <c r="G7" s="4">
        <v>100</v>
      </c>
      <c r="H7" s="4">
        <v>50</v>
      </c>
      <c r="I7" s="11">
        <f>H7/G7</f>
        <v>0.5</v>
      </c>
      <c r="J7" s="6" t="s">
        <v>4</v>
      </c>
      <c r="K7" s="6" t="s">
        <v>4</v>
      </c>
    </row>
    <row r="8" spans="5:11" ht="14.25">
      <c r="E8" s="35" t="s">
        <v>50</v>
      </c>
      <c r="F8" s="35"/>
      <c r="G8" s="35"/>
      <c r="H8" s="35"/>
      <c r="I8" s="35"/>
      <c r="J8" s="35"/>
      <c r="K8" s="35"/>
    </row>
    <row r="9" spans="5:11" ht="14.25">
      <c r="E9" s="8" t="s">
        <v>13</v>
      </c>
      <c r="F9" s="16">
        <v>3</v>
      </c>
      <c r="G9" s="4">
        <v>200</v>
      </c>
      <c r="H9" s="4">
        <v>100</v>
      </c>
      <c r="I9" s="11">
        <f>H9/G9</f>
        <v>0.5</v>
      </c>
      <c r="J9" s="6" t="s">
        <v>4</v>
      </c>
      <c r="K9" s="6" t="s">
        <v>4</v>
      </c>
    </row>
    <row r="10" spans="5:11" ht="14.25">
      <c r="E10" s="8" t="s">
        <v>14</v>
      </c>
      <c r="F10" s="16">
        <v>3</v>
      </c>
      <c r="G10" s="4">
        <v>200</v>
      </c>
      <c r="H10" s="4">
        <v>100</v>
      </c>
      <c r="I10" s="11">
        <f>H10/G10</f>
        <v>0.5</v>
      </c>
      <c r="J10" s="6" t="s">
        <v>4</v>
      </c>
      <c r="K10" s="6" t="s">
        <v>4</v>
      </c>
    </row>
    <row r="11" spans="5:11" ht="14.25">
      <c r="E11" s="8" t="s">
        <v>16</v>
      </c>
      <c r="F11" s="16">
        <v>3</v>
      </c>
      <c r="G11" s="4">
        <v>200</v>
      </c>
      <c r="H11" s="4">
        <v>100</v>
      </c>
      <c r="I11" s="11">
        <f>H11/G11</f>
        <v>0.5</v>
      </c>
      <c r="J11" s="6" t="s">
        <v>4</v>
      </c>
      <c r="K11" s="6" t="s">
        <v>4</v>
      </c>
    </row>
    <row r="12" spans="5:11" ht="14.25">
      <c r="E12" s="35" t="s">
        <v>51</v>
      </c>
      <c r="F12" s="35"/>
      <c r="G12" s="35"/>
      <c r="H12" s="35"/>
      <c r="I12" s="35"/>
      <c r="J12" s="35"/>
      <c r="K12" s="35"/>
    </row>
    <row r="13" spans="5:11" ht="14.25">
      <c r="E13" s="8" t="s">
        <v>13</v>
      </c>
      <c r="F13" s="16">
        <v>3</v>
      </c>
      <c r="G13" s="4">
        <v>200</v>
      </c>
      <c r="H13" s="4">
        <v>100</v>
      </c>
      <c r="I13" s="11">
        <f>H13/G13</f>
        <v>0.5</v>
      </c>
      <c r="J13" s="6" t="s">
        <v>4</v>
      </c>
      <c r="K13" s="6" t="s">
        <v>4</v>
      </c>
    </row>
    <row r="14" spans="5:11" ht="14.25">
      <c r="E14" s="8" t="s">
        <v>14</v>
      </c>
      <c r="F14" s="16">
        <v>3</v>
      </c>
      <c r="G14" s="4">
        <v>200</v>
      </c>
      <c r="H14" s="4">
        <v>100</v>
      </c>
      <c r="I14" s="11">
        <f>H14/G14</f>
        <v>0.5</v>
      </c>
      <c r="J14" s="6" t="s">
        <v>4</v>
      </c>
      <c r="K14" s="6" t="s">
        <v>4</v>
      </c>
    </row>
    <row r="15" spans="5:11" ht="14.25">
      <c r="E15" s="8" t="s">
        <v>16</v>
      </c>
      <c r="F15" s="16">
        <v>3</v>
      </c>
      <c r="G15" s="4">
        <v>200</v>
      </c>
      <c r="H15" s="4">
        <v>100</v>
      </c>
      <c r="I15" s="11">
        <f>H15/G15</f>
        <v>0.5</v>
      </c>
      <c r="J15" s="6" t="s">
        <v>4</v>
      </c>
      <c r="K15" s="6" t="s">
        <v>4</v>
      </c>
    </row>
    <row r="16" spans="5:11" ht="14.25">
      <c r="E16" s="35" t="s">
        <v>3</v>
      </c>
      <c r="F16" s="35"/>
      <c r="G16" s="35"/>
      <c r="H16" s="35"/>
      <c r="I16" s="35"/>
      <c r="J16" s="35"/>
      <c r="K16" s="35"/>
    </row>
    <row r="17" spans="5:11" ht="42.75">
      <c r="E17" s="2" t="s">
        <v>0</v>
      </c>
      <c r="F17" s="5"/>
      <c r="G17" s="2" t="s">
        <v>11</v>
      </c>
      <c r="H17" s="2" t="s">
        <v>5</v>
      </c>
      <c r="I17" s="41" t="s">
        <v>12</v>
      </c>
      <c r="J17" s="42"/>
      <c r="K17" s="43"/>
    </row>
    <row r="18" spans="5:11" ht="29.25" customHeight="1">
      <c r="E18" s="8" t="s">
        <v>13</v>
      </c>
      <c r="F18" s="17">
        <v>3</v>
      </c>
      <c r="G18" s="4">
        <v>100</v>
      </c>
      <c r="H18" s="4">
        <f>G18/2</f>
        <v>50</v>
      </c>
      <c r="I18" s="32" t="s">
        <v>19</v>
      </c>
      <c r="J18" s="33"/>
      <c r="K18" s="34"/>
    </row>
    <row r="19" spans="5:11" ht="29.25" customHeight="1">
      <c r="E19" s="8" t="s">
        <v>18</v>
      </c>
      <c r="F19" s="17">
        <v>3</v>
      </c>
      <c r="G19" s="4">
        <v>100</v>
      </c>
      <c r="H19" s="4">
        <f>G19/2</f>
        <v>50</v>
      </c>
      <c r="I19" s="32" t="s">
        <v>17</v>
      </c>
      <c r="J19" s="33"/>
      <c r="K19" s="34"/>
    </row>
    <row r="20" spans="5:11" ht="14.25">
      <c r="E20" s="26"/>
      <c r="F20" s="27"/>
      <c r="G20" s="28"/>
      <c r="H20" s="28"/>
      <c r="I20" s="29"/>
      <c r="J20" s="29"/>
      <c r="K20" s="29"/>
    </row>
  </sheetData>
  <sheetProtection/>
  <mergeCells count="10">
    <mergeCell ref="A1:C1"/>
    <mergeCell ref="E1:K1"/>
    <mergeCell ref="E2:K2"/>
    <mergeCell ref="I17:K17"/>
    <mergeCell ref="I18:K18"/>
    <mergeCell ref="I19:K19"/>
    <mergeCell ref="E4:K4"/>
    <mergeCell ref="E8:K8"/>
    <mergeCell ref="E12:K12"/>
    <mergeCell ref="E16:K1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6"/>
  <sheetViews>
    <sheetView zoomScalePageLayoutView="0" workbookViewId="0" topLeftCell="A19">
      <selection activeCell="B35" sqref="B35:F36"/>
    </sheetView>
  </sheetViews>
  <sheetFormatPr defaultColWidth="9.140625" defaultRowHeight="15"/>
  <cols>
    <col min="2" max="2" width="46.57421875" style="0" customWidth="1"/>
    <col min="4" max="5" width="13.28125" style="0" bestFit="1" customWidth="1"/>
    <col min="7" max="7" width="10.57421875" style="0" bestFit="1" customWidth="1"/>
  </cols>
  <sheetData>
    <row r="3" spans="2:8" ht="21">
      <c r="B3" s="47" t="s">
        <v>21</v>
      </c>
      <c r="C3" s="48"/>
      <c r="D3" s="48"/>
      <c r="E3" s="48"/>
      <c r="F3" s="48"/>
      <c r="G3" s="48"/>
      <c r="H3" s="49"/>
    </row>
    <row r="4" spans="2:8" ht="86.25">
      <c r="B4" s="2" t="s">
        <v>0</v>
      </c>
      <c r="C4" s="15" t="s">
        <v>15</v>
      </c>
      <c r="D4" s="2" t="s">
        <v>11</v>
      </c>
      <c r="E4" s="2" t="s">
        <v>5</v>
      </c>
      <c r="F4" s="24" t="s">
        <v>6</v>
      </c>
      <c r="G4" s="2" t="s">
        <v>1</v>
      </c>
      <c r="H4" s="2" t="s">
        <v>2</v>
      </c>
    </row>
    <row r="5" spans="2:8" ht="14.25">
      <c r="B5" s="44" t="s">
        <v>22</v>
      </c>
      <c r="C5" s="45"/>
      <c r="D5" s="45"/>
      <c r="E5" s="45"/>
      <c r="F5" s="45"/>
      <c r="G5" s="45"/>
      <c r="H5" s="46"/>
    </row>
    <row r="6" spans="2:8" ht="28.5">
      <c r="B6" s="18" t="s">
        <v>23</v>
      </c>
      <c r="C6" s="16">
        <v>1</v>
      </c>
      <c r="D6" s="4">
        <v>1183651</v>
      </c>
      <c r="E6" s="4">
        <f>D6*50/100</f>
        <v>591825.5</v>
      </c>
      <c r="F6" s="25">
        <v>0.5</v>
      </c>
      <c r="G6" s="6" t="s">
        <v>4</v>
      </c>
      <c r="H6" s="6" t="s">
        <v>4</v>
      </c>
    </row>
    <row r="7" spans="2:8" ht="42.75">
      <c r="B7" s="18" t="s">
        <v>24</v>
      </c>
      <c r="C7" s="16">
        <v>1</v>
      </c>
      <c r="D7" s="4">
        <v>1317946.7</v>
      </c>
      <c r="E7" s="4">
        <f aca="true" t="shared" si="0" ref="E7:E12">D7*50/100</f>
        <v>658973.35</v>
      </c>
      <c r="F7" s="25">
        <f aca="true" t="shared" si="1" ref="F7:F13">E7/D7</f>
        <v>0.5</v>
      </c>
      <c r="G7" s="6" t="s">
        <v>4</v>
      </c>
      <c r="H7" s="6" t="s">
        <v>4</v>
      </c>
    </row>
    <row r="8" spans="2:8" ht="28.5">
      <c r="B8" s="18" t="s">
        <v>25</v>
      </c>
      <c r="C8" s="16">
        <v>1</v>
      </c>
      <c r="D8" s="4">
        <v>994758</v>
      </c>
      <c r="E8" s="4">
        <f t="shared" si="0"/>
        <v>497379</v>
      </c>
      <c r="F8" s="25">
        <f t="shared" si="1"/>
        <v>0.5</v>
      </c>
      <c r="G8" s="6" t="s">
        <v>4</v>
      </c>
      <c r="H8" s="6" t="s">
        <v>4</v>
      </c>
    </row>
    <row r="9" spans="2:8" ht="28.5">
      <c r="B9" s="18" t="s">
        <v>26</v>
      </c>
      <c r="C9" s="16">
        <v>1</v>
      </c>
      <c r="D9" s="4">
        <v>627366</v>
      </c>
      <c r="E9" s="4">
        <f t="shared" si="0"/>
        <v>313683</v>
      </c>
      <c r="F9" s="25">
        <f t="shared" si="1"/>
        <v>0.5</v>
      </c>
      <c r="G9" s="6" t="s">
        <v>4</v>
      </c>
      <c r="H9" s="6" t="s">
        <v>4</v>
      </c>
    </row>
    <row r="10" spans="2:8" ht="28.5">
      <c r="B10" s="18" t="s">
        <v>27</v>
      </c>
      <c r="C10" s="16">
        <v>1</v>
      </c>
      <c r="D10" s="4">
        <v>785900</v>
      </c>
      <c r="E10" s="4">
        <f t="shared" si="0"/>
        <v>392950</v>
      </c>
      <c r="F10" s="25">
        <f t="shared" si="1"/>
        <v>0.5</v>
      </c>
      <c r="G10" s="6" t="s">
        <v>4</v>
      </c>
      <c r="H10" s="6" t="s">
        <v>4</v>
      </c>
    </row>
    <row r="11" spans="2:8" ht="14.25">
      <c r="B11" s="18" t="s">
        <v>28</v>
      </c>
      <c r="C11" s="16">
        <v>1</v>
      </c>
      <c r="D11" s="4">
        <v>699855.67</v>
      </c>
      <c r="E11" s="4">
        <v>349927.83</v>
      </c>
      <c r="F11" s="25">
        <f t="shared" si="1"/>
        <v>0.4999999928556698</v>
      </c>
      <c r="G11" s="6" t="s">
        <v>4</v>
      </c>
      <c r="H11" s="6" t="s">
        <v>4</v>
      </c>
    </row>
    <row r="12" spans="2:8" ht="14.25">
      <c r="B12" s="18" t="s">
        <v>29</v>
      </c>
      <c r="C12" s="16">
        <v>1</v>
      </c>
      <c r="D12" s="4">
        <v>168183.32</v>
      </c>
      <c r="E12" s="4">
        <f t="shared" si="0"/>
        <v>84091.66</v>
      </c>
      <c r="F12" s="25">
        <f t="shared" si="1"/>
        <v>0.5</v>
      </c>
      <c r="G12" s="6" t="s">
        <v>4</v>
      </c>
      <c r="H12" s="6" t="s">
        <v>4</v>
      </c>
    </row>
    <row r="13" spans="2:8" ht="14.25">
      <c r="B13" s="19" t="s">
        <v>30</v>
      </c>
      <c r="C13" s="16"/>
      <c r="D13" s="20">
        <f>SUM(D6:D12)</f>
        <v>5777660.69</v>
      </c>
      <c r="E13" s="20">
        <f>SUM(E6:E12)</f>
        <v>2888830.3400000003</v>
      </c>
      <c r="F13" s="25">
        <f t="shared" si="1"/>
        <v>0.49999999913459786</v>
      </c>
      <c r="G13" s="6" t="s">
        <v>4</v>
      </c>
      <c r="H13" s="6" t="s">
        <v>4</v>
      </c>
    </row>
    <row r="14" spans="2:8" ht="14.25">
      <c r="B14" s="44" t="s">
        <v>31</v>
      </c>
      <c r="C14" s="45"/>
      <c r="D14" s="45"/>
      <c r="E14" s="45"/>
      <c r="F14" s="45"/>
      <c r="G14" s="45"/>
      <c r="H14" s="46"/>
    </row>
    <row r="15" spans="2:8" ht="72">
      <c r="B15" s="2" t="s">
        <v>0</v>
      </c>
      <c r="C15" s="5"/>
      <c r="D15" s="2" t="s">
        <v>32</v>
      </c>
      <c r="E15" s="21" t="s">
        <v>33</v>
      </c>
      <c r="F15" s="41" t="s">
        <v>12</v>
      </c>
      <c r="G15" s="42"/>
      <c r="H15" s="43"/>
    </row>
    <row r="16" spans="2:8" ht="216" customHeight="1">
      <c r="B16" s="18" t="s">
        <v>34</v>
      </c>
      <c r="C16" s="17">
        <v>1</v>
      </c>
      <c r="D16" s="4">
        <v>2586324.6</v>
      </c>
      <c r="E16" s="22">
        <v>906058.03</v>
      </c>
      <c r="F16" s="32" t="s">
        <v>35</v>
      </c>
      <c r="G16" s="33"/>
      <c r="H16" s="34"/>
    </row>
    <row r="17" spans="2:8" ht="132.75" customHeight="1">
      <c r="B17" s="18" t="s">
        <v>36</v>
      </c>
      <c r="C17" s="17">
        <v>1</v>
      </c>
      <c r="D17" s="4">
        <v>750467.24</v>
      </c>
      <c r="E17" s="23">
        <v>317782.33</v>
      </c>
      <c r="F17" s="32" t="s">
        <v>37</v>
      </c>
      <c r="G17" s="33"/>
      <c r="H17" s="34"/>
    </row>
    <row r="22" spans="2:8" ht="14.25">
      <c r="B22" t="s">
        <v>38</v>
      </c>
      <c r="C22">
        <v>3</v>
      </c>
      <c r="D22" s="7">
        <v>319191.03</v>
      </c>
      <c r="E22" s="7">
        <v>159595.52</v>
      </c>
      <c r="F22" s="30">
        <v>0.5</v>
      </c>
      <c r="G22" s="7">
        <v>70000</v>
      </c>
      <c r="H22" s="31">
        <v>0.2193</v>
      </c>
    </row>
    <row r="23" spans="2:8" ht="14.25">
      <c r="B23" t="s">
        <v>39</v>
      </c>
      <c r="C23">
        <v>1</v>
      </c>
      <c r="D23" s="7">
        <v>131730.4</v>
      </c>
      <c r="E23" s="7">
        <v>65865.2</v>
      </c>
      <c r="F23" s="30">
        <v>0.5</v>
      </c>
      <c r="H23" s="31">
        <v>0</v>
      </c>
    </row>
    <row r="24" spans="2:6" ht="14.25">
      <c r="B24" t="s">
        <v>40</v>
      </c>
      <c r="C24">
        <v>3</v>
      </c>
      <c r="D24" s="7">
        <v>292923.73</v>
      </c>
      <c r="E24" s="7">
        <v>146461.87</v>
      </c>
      <c r="F24" s="30">
        <v>0.5</v>
      </c>
    </row>
    <row r="25" spans="2:6" ht="14.25">
      <c r="B25" t="s">
        <v>41</v>
      </c>
      <c r="C25">
        <v>3</v>
      </c>
      <c r="D25" s="7">
        <v>108000</v>
      </c>
      <c r="E25" s="7">
        <v>54000</v>
      </c>
      <c r="F25" s="30">
        <v>0.5</v>
      </c>
    </row>
    <row r="29" spans="2:6" ht="14.25">
      <c r="B29" t="s">
        <v>42</v>
      </c>
      <c r="C29">
        <v>3</v>
      </c>
      <c r="D29" s="7">
        <v>220534.33</v>
      </c>
      <c r="E29" s="7">
        <v>110267.16</v>
      </c>
      <c r="F29" s="30">
        <v>0.5</v>
      </c>
    </row>
    <row r="30" spans="2:6" ht="14.25">
      <c r="B30" t="s">
        <v>43</v>
      </c>
      <c r="C30">
        <v>3</v>
      </c>
      <c r="D30" s="7">
        <v>699205.18</v>
      </c>
      <c r="E30" s="7">
        <v>349697.86</v>
      </c>
      <c r="F30" s="30">
        <v>0.5</v>
      </c>
    </row>
    <row r="31" spans="2:6" ht="14.25">
      <c r="B31" t="s">
        <v>44</v>
      </c>
      <c r="C31">
        <v>3</v>
      </c>
      <c r="D31" s="7">
        <v>208154.56</v>
      </c>
      <c r="E31" s="7">
        <v>104077.28</v>
      </c>
      <c r="F31" s="30">
        <v>0.5</v>
      </c>
    </row>
    <row r="32" spans="2:6" ht="14.25">
      <c r="B32" t="s">
        <v>45</v>
      </c>
      <c r="C32">
        <v>3</v>
      </c>
      <c r="D32" s="7">
        <v>198388.1</v>
      </c>
      <c r="E32" s="7">
        <v>99194.05</v>
      </c>
      <c r="F32" s="30">
        <v>0.5</v>
      </c>
    </row>
    <row r="33" spans="2:6" ht="14.25">
      <c r="B33" t="s">
        <v>45</v>
      </c>
      <c r="C33">
        <v>3</v>
      </c>
      <c r="D33" s="7">
        <v>103330</v>
      </c>
      <c r="E33" s="7">
        <v>51665</v>
      </c>
      <c r="F33" s="30">
        <v>0.5</v>
      </c>
    </row>
    <row r="35" spans="2:6" ht="14.25">
      <c r="B35" t="s">
        <v>46</v>
      </c>
      <c r="C35">
        <v>3</v>
      </c>
      <c r="D35" s="7">
        <v>384200</v>
      </c>
      <c r="E35" s="7">
        <v>192100</v>
      </c>
      <c r="F35" s="30">
        <v>0.5</v>
      </c>
    </row>
    <row r="36" spans="2:6" ht="14.25">
      <c r="B36" t="s">
        <v>47</v>
      </c>
      <c r="C36">
        <v>3</v>
      </c>
      <c r="D36" s="7">
        <v>159665.06</v>
      </c>
      <c r="E36" s="7">
        <v>79832.53</v>
      </c>
      <c r="F36" s="30">
        <v>0.5</v>
      </c>
    </row>
  </sheetData>
  <sheetProtection/>
  <mergeCells count="6">
    <mergeCell ref="F15:H15"/>
    <mergeCell ref="F16:H16"/>
    <mergeCell ref="F17:H17"/>
    <mergeCell ref="B14:H14"/>
    <mergeCell ref="B3:H3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Barichello Roberto</dc:creator>
  <cp:keywords/>
  <dc:description/>
  <cp:lastModifiedBy>Barichello Roberto</cp:lastModifiedBy>
  <cp:lastPrinted>2013-09-19T09:17:53Z</cp:lastPrinted>
  <dcterms:created xsi:type="dcterms:W3CDTF">2013-05-24T08:31:13Z</dcterms:created>
  <dcterms:modified xsi:type="dcterms:W3CDTF">2016-06-06T10:55:12Z</dcterms:modified>
  <cp:category/>
  <cp:version/>
  <cp:contentType/>
  <cp:contentStatus/>
</cp:coreProperties>
</file>